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bookViews>
    <workbookView xWindow="0" yWindow="0" windowWidth="20480" windowHeight="15480" tabRatio="500"/>
  </bookViews>
  <sheets>
    <sheet name="PH10-1-5B-Michael-ING" sheetId="1" r:id="rId1"/>
    <sheet name="Cod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" l="1"/>
  <c r="T3" i="1"/>
  <c r="U3" i="1"/>
  <c r="V3" i="1"/>
  <c r="S4" i="1"/>
  <c r="T4" i="1"/>
  <c r="U4" i="1"/>
  <c r="V4" i="1"/>
  <c r="S5" i="1"/>
  <c r="T5" i="1"/>
  <c r="U5" i="1"/>
  <c r="V5" i="1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2" i="1"/>
  <c r="T2" i="1"/>
  <c r="U2" i="1"/>
  <c r="V2" i="1"/>
</calcChain>
</file>

<file path=xl/sharedStrings.xml><?xml version="1.0" encoding="utf-8"?>
<sst xmlns="http://schemas.openxmlformats.org/spreadsheetml/2006/main" count="159" uniqueCount="75">
  <si>
    <t>File</t>
  </si>
  <si>
    <t>Segment</t>
  </si>
  <si>
    <t>Position</t>
  </si>
  <si>
    <t>Code</t>
  </si>
  <si>
    <t>Seg_Start</t>
  </si>
  <si>
    <t>Seg_End</t>
  </si>
  <si>
    <t>Word</t>
  </si>
  <si>
    <t>Word_Start</t>
  </si>
  <si>
    <t>Word_End</t>
  </si>
  <si>
    <t>Pre_Seg</t>
  </si>
  <si>
    <t>Pre_Seg_Start</t>
  </si>
  <si>
    <t>Pre_Seg_End</t>
  </si>
  <si>
    <t>Post_Seg</t>
  </si>
  <si>
    <t>Post_Seg_Start</t>
  </si>
  <si>
    <t>Post_Seg_End</t>
  </si>
  <si>
    <t>Window</t>
  </si>
  <si>
    <t>Vowels_per_Second</t>
  </si>
  <si>
    <t>Comments</t>
  </si>
  <si>
    <t>PH10-1-5B-Michael</t>
  </si>
  <si>
    <t>NG</t>
  </si>
  <si>
    <t>End</t>
  </si>
  <si>
    <t>1P</t>
  </si>
  <si>
    <t>HAPPENING</t>
  </si>
  <si>
    <t>IH</t>
  </si>
  <si>
    <t>T</t>
  </si>
  <si>
    <t>1D</t>
  </si>
  <si>
    <t>ACCEPTING</t>
  </si>
  <si>
    <t>sp</t>
  </si>
  <si>
    <t>AH</t>
  </si>
  <si>
    <t>DYING</t>
  </si>
  <si>
    <t>AW</t>
  </si>
  <si>
    <t>BEING</t>
  </si>
  <si>
    <t>D</t>
  </si>
  <si>
    <t>1S</t>
  </si>
  <si>
    <t>SOMETHING</t>
  </si>
  <si>
    <t>L</t>
  </si>
  <si>
    <t>TAKING</t>
  </si>
  <si>
    <t>LOOKING</t>
  </si>
  <si>
    <t>AE</t>
  </si>
  <si>
    <t>GOING</t>
  </si>
  <si>
    <t>1G</t>
  </si>
  <si>
    <t>SPEAKING</t>
  </si>
  <si>
    <t>Y</t>
  </si>
  <si>
    <t>TALKING</t>
  </si>
  <si>
    <t>F</t>
  </si>
  <si>
    <t>K</t>
  </si>
  <si>
    <t>DepVar</t>
  </si>
  <si>
    <t>Gramstat</t>
  </si>
  <si>
    <t>FolSeg</t>
  </si>
  <si>
    <t>Varbrul</t>
  </si>
  <si>
    <t>Granstat</t>
  </si>
  <si>
    <t>p</t>
  </si>
  <si>
    <t>progressive</t>
  </si>
  <si>
    <t>g</t>
  </si>
  <si>
    <t>going to'</t>
  </si>
  <si>
    <t>d</t>
  </si>
  <si>
    <t>participle</t>
  </si>
  <si>
    <t>gerund</t>
  </si>
  <si>
    <t>n</t>
  </si>
  <si>
    <t>noun</t>
  </si>
  <si>
    <t>r</t>
  </si>
  <si>
    <t>preposition</t>
  </si>
  <si>
    <t>v</t>
  </si>
  <si>
    <t>velar</t>
  </si>
  <si>
    <t>o</t>
  </si>
  <si>
    <t>other</t>
  </si>
  <si>
    <t>Depvar</t>
  </si>
  <si>
    <t>velar nasal</t>
  </si>
  <si>
    <t>apical nasal</t>
  </si>
  <si>
    <t>i</t>
  </si>
  <si>
    <t>tense [i]</t>
  </si>
  <si>
    <t>S</t>
  </si>
  <si>
    <t>something anything</t>
  </si>
  <si>
    <t>adjective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</si>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</sst>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H1" workbookViewId="0">
      <selection activeCell="V2" sqref="V2:V17"/>
    </sheetView>
  </sheetViews>
  <sheetFormatPr baseColWidth="10" defaultRowHeight="15" x14ac:dyDescent="0"/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46</v>
      </c>
      <c r="T1" t="s">
        <v>47</v>
      </c>
      <c r="U1" t="s">
        <v>48</v>
      </c>
      <c r="V1" t="s">
        <v>49</v>
      </c>
    </row>
    <row r="2" spans="1:22">
      <c r="A2" t="s">
        <v>18</v>
      </c>
      <c r="B2" t="s">
        <v>19</v>
      </c>
      <c r="C2" t="s">
        <v>20</v>
      </c>
      <c r="D2" t="s">
        <v>21</v>
      </c>
      <c r="E2">
        <v>49.033000000000001</v>
      </c>
      <c r="F2">
        <v>49.052999999999997</v>
      </c>
      <c r="G2" t="s">
        <v>22</v>
      </c>
      <c r="H2">
        <v>67.867999999999995</v>
      </c>
      <c r="I2">
        <v>68.197999999999993</v>
      </c>
      <c r="J2" t="s">
        <v>23</v>
      </c>
      <c r="K2">
        <v>68.078000000000003</v>
      </c>
      <c r="L2">
        <v>68.138000000000005</v>
      </c>
      <c r="M2" t="s">
        <v>24</v>
      </c>
      <c r="N2">
        <v>68.197999999999993</v>
      </c>
      <c r="O2">
        <v>68.268000000000001</v>
      </c>
      <c r="P2">
        <v>1.49</v>
      </c>
      <c r="Q2">
        <v>4.6980000000000004</v>
      </c>
      <c r="S2" t="str">
        <f>LEFT(D2,1)</f>
        <v>1</v>
      </c>
      <c r="T2" t="str">
        <f>RIGHT(D2,1)</f>
        <v>P</v>
      </c>
      <c r="U2" t="str">
        <f>IF(OR(M2="K",M2="G"),"V","O")</f>
        <v>O</v>
      </c>
      <c r="V2" t="str">
        <f>"("&amp;S2&amp;T2&amp;U2&amp;" "&amp;RR2</f>
        <v xml:space="preserve">(1PO </v>
      </c>
    </row>
    <row r="3" spans="1:22">
      <c r="A3" t="s">
        <v>18</v>
      </c>
      <c r="B3" t="s">
        <v>19</v>
      </c>
      <c r="C3" t="s">
        <v>20</v>
      </c>
      <c r="D3" t="s">
        <v>25</v>
      </c>
      <c r="E3">
        <v>65.847999999999999</v>
      </c>
      <c r="F3">
        <v>65.878</v>
      </c>
      <c r="G3" t="s">
        <v>26</v>
      </c>
      <c r="H3">
        <v>132.958</v>
      </c>
      <c r="I3">
        <v>133.52799999999999</v>
      </c>
      <c r="J3" t="s">
        <v>23</v>
      </c>
      <c r="K3">
        <v>133.398</v>
      </c>
      <c r="L3">
        <v>133.43799999999999</v>
      </c>
      <c r="M3" t="s">
        <v>27</v>
      </c>
      <c r="N3">
        <v>133.52799999999999</v>
      </c>
      <c r="O3">
        <v>133.55799999999999</v>
      </c>
      <c r="P3">
        <v>1.53</v>
      </c>
      <c r="Q3">
        <v>4.5750000000000002</v>
      </c>
      <c r="S3" t="str">
        <f t="shared" ref="S3:S17" si="0">LEFT(D3,1)</f>
        <v>1</v>
      </c>
      <c r="T3" t="str">
        <f t="shared" ref="T3:T17" si="1">RIGHT(D3,1)</f>
        <v>D</v>
      </c>
      <c r="U3" t="str">
        <f t="shared" ref="U3:U17" si="2">IF(OR(M3="K",M3="G"),"V","O")</f>
        <v>O</v>
      </c>
      <c r="V3" t="str">
        <f t="shared" ref="V3:V17" si="3">"("&amp;S3&amp;T3&amp;U3&amp;" "&amp;RR3</f>
        <v xml:space="preserve">(1DO </v>
      </c>
    </row>
    <row r="4" spans="1:22">
      <c r="A4" t="s">
        <v>18</v>
      </c>
      <c r="B4" t="s">
        <v>19</v>
      </c>
      <c r="C4" t="s">
        <v>20</v>
      </c>
      <c r="D4" t="s">
        <v>21</v>
      </c>
      <c r="E4">
        <v>67.867999999999995</v>
      </c>
      <c r="F4">
        <v>67.897999999999996</v>
      </c>
      <c r="G4" t="s">
        <v>26</v>
      </c>
      <c r="H4">
        <v>138.328</v>
      </c>
      <c r="I4">
        <v>138.87799999999999</v>
      </c>
      <c r="J4" t="s">
        <v>23</v>
      </c>
      <c r="K4">
        <v>138.71799999999999</v>
      </c>
      <c r="L4">
        <v>138.75800000000001</v>
      </c>
      <c r="M4" t="s">
        <v>28</v>
      </c>
      <c r="N4">
        <v>138.87799999999999</v>
      </c>
      <c r="O4">
        <v>138.90700000000001</v>
      </c>
      <c r="P4">
        <v>1.5</v>
      </c>
      <c r="Q4">
        <v>6</v>
      </c>
      <c r="S4" t="str">
        <f t="shared" si="0"/>
        <v>1</v>
      </c>
      <c r="T4" t="str">
        <f t="shared" si="1"/>
        <v>P</v>
      </c>
      <c r="U4" t="str">
        <f t="shared" si="2"/>
        <v>O</v>
      </c>
      <c r="V4" t="str">
        <f t="shared" si="3"/>
        <v xml:space="preserve">(1PO </v>
      </c>
    </row>
    <row r="5" spans="1:22">
      <c r="A5" t="s">
        <v>18</v>
      </c>
      <c r="B5" t="s">
        <v>19</v>
      </c>
      <c r="C5" t="s">
        <v>20</v>
      </c>
      <c r="D5" t="s">
        <v>21</v>
      </c>
      <c r="E5">
        <v>79.313999999999993</v>
      </c>
      <c r="F5">
        <v>79.332999999999998</v>
      </c>
      <c r="G5" t="s">
        <v>29</v>
      </c>
      <c r="H5">
        <v>179.00299999999999</v>
      </c>
      <c r="I5">
        <v>179.34299999999999</v>
      </c>
      <c r="J5" t="s">
        <v>23</v>
      </c>
      <c r="K5">
        <v>179.173</v>
      </c>
      <c r="L5">
        <v>179.21299999999999</v>
      </c>
      <c r="M5" t="s">
        <v>30</v>
      </c>
      <c r="N5">
        <v>179.34299999999999</v>
      </c>
      <c r="O5">
        <v>179.56299999999999</v>
      </c>
      <c r="P5">
        <v>1.68</v>
      </c>
      <c r="Q5">
        <v>5.952</v>
      </c>
      <c r="S5" t="str">
        <f t="shared" si="0"/>
        <v>1</v>
      </c>
      <c r="T5" t="str">
        <f t="shared" si="1"/>
        <v>P</v>
      </c>
      <c r="U5" t="str">
        <f t="shared" si="2"/>
        <v>O</v>
      </c>
      <c r="V5" t="str">
        <f t="shared" si="3"/>
        <v xml:space="preserve">(1PO </v>
      </c>
    </row>
    <row r="6" spans="1:22">
      <c r="A6" t="s">
        <v>18</v>
      </c>
      <c r="B6" t="s">
        <v>19</v>
      </c>
      <c r="C6" t="s">
        <v>20</v>
      </c>
      <c r="D6" t="s">
        <v>25</v>
      </c>
      <c r="E6">
        <v>152.48099999999999</v>
      </c>
      <c r="F6">
        <v>152.58099999999999</v>
      </c>
      <c r="G6" t="s">
        <v>31</v>
      </c>
      <c r="H6">
        <v>371.63299999999998</v>
      </c>
      <c r="I6">
        <v>371.85300000000001</v>
      </c>
      <c r="J6" t="s">
        <v>23</v>
      </c>
      <c r="K6">
        <v>371.72300000000001</v>
      </c>
      <c r="L6">
        <v>371.75299999999999</v>
      </c>
      <c r="M6" t="s">
        <v>32</v>
      </c>
      <c r="N6">
        <v>371.85300000000001</v>
      </c>
      <c r="O6">
        <v>371.90300000000002</v>
      </c>
      <c r="P6">
        <v>1.73</v>
      </c>
      <c r="Q6">
        <v>8.0920000000000005</v>
      </c>
      <c r="S6" t="str">
        <f t="shared" si="0"/>
        <v>1</v>
      </c>
      <c r="T6" t="str">
        <f t="shared" si="1"/>
        <v>D</v>
      </c>
      <c r="U6" t="str">
        <f t="shared" si="2"/>
        <v>O</v>
      </c>
      <c r="V6" t="str">
        <f t="shared" si="3"/>
        <v xml:space="preserve">(1DO </v>
      </c>
    </row>
    <row r="7" spans="1:22">
      <c r="A7" t="s">
        <v>18</v>
      </c>
      <c r="B7" t="s">
        <v>19</v>
      </c>
      <c r="C7" t="s">
        <v>20</v>
      </c>
      <c r="D7" t="s">
        <v>33</v>
      </c>
      <c r="E7">
        <v>162.346</v>
      </c>
      <c r="F7">
        <v>162.416</v>
      </c>
      <c r="G7" t="s">
        <v>34</v>
      </c>
      <c r="H7">
        <v>395.928</v>
      </c>
      <c r="I7">
        <v>396.26799999999997</v>
      </c>
      <c r="J7" t="s">
        <v>23</v>
      </c>
      <c r="K7">
        <v>396.15800000000002</v>
      </c>
      <c r="L7">
        <v>396.20800000000003</v>
      </c>
      <c r="M7" t="s">
        <v>35</v>
      </c>
      <c r="N7">
        <v>396.26799999999997</v>
      </c>
      <c r="O7">
        <v>396.298</v>
      </c>
      <c r="P7">
        <v>1.24</v>
      </c>
      <c r="Q7">
        <v>5.6449999999999996</v>
      </c>
      <c r="S7" t="str">
        <f t="shared" si="0"/>
        <v>1</v>
      </c>
      <c r="T7" t="str">
        <f t="shared" si="1"/>
        <v>S</v>
      </c>
      <c r="U7" t="str">
        <f t="shared" si="2"/>
        <v>O</v>
      </c>
      <c r="V7" t="str">
        <f t="shared" si="3"/>
        <v xml:space="preserve">(1SO </v>
      </c>
    </row>
    <row r="8" spans="1:22">
      <c r="A8" t="s">
        <v>18</v>
      </c>
      <c r="B8" t="s">
        <v>19</v>
      </c>
      <c r="C8" t="s">
        <v>20</v>
      </c>
      <c r="D8" t="s">
        <v>25</v>
      </c>
      <c r="E8">
        <v>187.232</v>
      </c>
      <c r="F8">
        <v>187.28299999999999</v>
      </c>
      <c r="G8" t="s">
        <v>31</v>
      </c>
      <c r="H8">
        <v>456.423</v>
      </c>
      <c r="I8">
        <v>456.803</v>
      </c>
      <c r="J8" t="s">
        <v>23</v>
      </c>
      <c r="K8">
        <v>456.58300000000003</v>
      </c>
      <c r="L8">
        <v>456.62299999999999</v>
      </c>
      <c r="M8" t="s">
        <v>35</v>
      </c>
      <c r="N8">
        <v>456.803</v>
      </c>
      <c r="O8">
        <v>456.863</v>
      </c>
      <c r="P8">
        <v>1.835</v>
      </c>
      <c r="Q8">
        <v>4.9050000000000002</v>
      </c>
      <c r="S8" t="str">
        <f t="shared" si="0"/>
        <v>1</v>
      </c>
      <c r="T8" t="str">
        <f t="shared" si="1"/>
        <v>D</v>
      </c>
      <c r="U8" t="str">
        <f t="shared" si="2"/>
        <v>O</v>
      </c>
      <c r="V8" t="str">
        <f t="shared" si="3"/>
        <v xml:space="preserve">(1DO </v>
      </c>
    </row>
    <row r="9" spans="1:22">
      <c r="A9" t="s">
        <v>18</v>
      </c>
      <c r="B9" t="s">
        <v>19</v>
      </c>
      <c r="C9" t="s">
        <v>20</v>
      </c>
      <c r="D9" t="s">
        <v>25</v>
      </c>
      <c r="E9">
        <v>210.00299999999999</v>
      </c>
      <c r="F9">
        <v>210.04400000000001</v>
      </c>
      <c r="G9" t="s">
        <v>36</v>
      </c>
      <c r="H9">
        <v>502.166</v>
      </c>
      <c r="I9">
        <v>502.46600000000001</v>
      </c>
      <c r="J9" t="s">
        <v>23</v>
      </c>
      <c r="K9">
        <v>502.35599999999999</v>
      </c>
      <c r="L9">
        <v>502.40600000000001</v>
      </c>
      <c r="M9" t="s">
        <v>28</v>
      </c>
      <c r="N9">
        <v>502.46600000000001</v>
      </c>
      <c r="O9">
        <v>502.536</v>
      </c>
      <c r="P9">
        <v>1.5</v>
      </c>
      <c r="Q9">
        <v>6</v>
      </c>
      <c r="S9" t="str">
        <f t="shared" si="0"/>
        <v>1</v>
      </c>
      <c r="T9" t="str">
        <f t="shared" si="1"/>
        <v>D</v>
      </c>
      <c r="U9" t="str">
        <f t="shared" si="2"/>
        <v>O</v>
      </c>
      <c r="V9" t="str">
        <f t="shared" si="3"/>
        <v xml:space="preserve">(1DO </v>
      </c>
    </row>
    <row r="10" spans="1:22">
      <c r="A10" t="s">
        <v>18</v>
      </c>
      <c r="B10" t="s">
        <v>19</v>
      </c>
      <c r="C10" t="s">
        <v>20</v>
      </c>
      <c r="D10" t="s">
        <v>33</v>
      </c>
      <c r="E10">
        <v>231.99600000000001</v>
      </c>
      <c r="F10">
        <v>232.19499999999999</v>
      </c>
      <c r="G10" t="s">
        <v>34</v>
      </c>
      <c r="H10">
        <v>552.00900000000001</v>
      </c>
      <c r="I10">
        <v>552.36900000000003</v>
      </c>
      <c r="J10" t="s">
        <v>23</v>
      </c>
      <c r="K10">
        <v>552.279</v>
      </c>
      <c r="L10">
        <v>552.30899999999997</v>
      </c>
      <c r="M10" t="s">
        <v>35</v>
      </c>
      <c r="N10">
        <v>552.36900000000003</v>
      </c>
      <c r="O10">
        <v>552.399</v>
      </c>
      <c r="P10">
        <v>1.581</v>
      </c>
      <c r="Q10">
        <v>5.0599999999999996</v>
      </c>
      <c r="S10" t="str">
        <f t="shared" si="0"/>
        <v>1</v>
      </c>
      <c r="T10" t="str">
        <f t="shared" si="1"/>
        <v>S</v>
      </c>
      <c r="U10" t="str">
        <f t="shared" si="2"/>
        <v>O</v>
      </c>
      <c r="V10" t="str">
        <f t="shared" si="3"/>
        <v xml:space="preserve">(1SO </v>
      </c>
    </row>
    <row r="11" spans="1:22">
      <c r="A11" t="s">
        <v>18</v>
      </c>
      <c r="B11" t="s">
        <v>19</v>
      </c>
      <c r="C11" t="s">
        <v>20</v>
      </c>
      <c r="D11" t="s">
        <v>25</v>
      </c>
      <c r="E11">
        <v>233.40600000000001</v>
      </c>
      <c r="F11">
        <v>233.46600000000001</v>
      </c>
      <c r="G11" t="s">
        <v>37</v>
      </c>
      <c r="H11">
        <v>555.63800000000003</v>
      </c>
      <c r="I11">
        <v>555.93799999999999</v>
      </c>
      <c r="J11" t="s">
        <v>23</v>
      </c>
      <c r="K11">
        <v>555.81799999999998</v>
      </c>
      <c r="L11">
        <v>555.84799999999996</v>
      </c>
      <c r="M11" t="s">
        <v>38</v>
      </c>
      <c r="N11">
        <v>555.93799999999999</v>
      </c>
      <c r="O11">
        <v>556.00800000000004</v>
      </c>
      <c r="P11">
        <v>1.371</v>
      </c>
      <c r="Q11">
        <v>7.2939999999999996</v>
      </c>
      <c r="S11" t="str">
        <f t="shared" si="0"/>
        <v>1</v>
      </c>
      <c r="T11" t="str">
        <f t="shared" si="1"/>
        <v>D</v>
      </c>
      <c r="U11" t="str">
        <f t="shared" si="2"/>
        <v>O</v>
      </c>
      <c r="V11" t="str">
        <f t="shared" si="3"/>
        <v xml:space="preserve">(1DO </v>
      </c>
    </row>
    <row r="12" spans="1:22">
      <c r="A12" t="s">
        <v>18</v>
      </c>
      <c r="B12" t="s">
        <v>19</v>
      </c>
      <c r="C12" t="s">
        <v>20</v>
      </c>
      <c r="E12">
        <v>234.10599999999999</v>
      </c>
      <c r="F12">
        <v>234.166</v>
      </c>
      <c r="G12" t="s">
        <v>34</v>
      </c>
      <c r="H12">
        <v>558.27800000000002</v>
      </c>
      <c r="I12">
        <v>558.90800000000002</v>
      </c>
      <c r="J12" t="s">
        <v>23</v>
      </c>
      <c r="K12">
        <v>558.40800000000002</v>
      </c>
      <c r="L12">
        <v>558.47799999999995</v>
      </c>
      <c r="M12" t="s">
        <v>27</v>
      </c>
      <c r="N12">
        <v>558.90800000000002</v>
      </c>
      <c r="O12">
        <v>558.95799999999997</v>
      </c>
      <c r="P12">
        <v>1.28</v>
      </c>
      <c r="Q12">
        <v>4.6879999999999997</v>
      </c>
      <c r="S12" t="str">
        <f t="shared" si="0"/>
        <v/>
      </c>
      <c r="T12" t="str">
        <f t="shared" si="1"/>
        <v/>
      </c>
      <c r="U12" t="str">
        <f t="shared" si="2"/>
        <v>O</v>
      </c>
      <c r="V12" t="str">
        <f t="shared" si="3"/>
        <v xml:space="preserve">(O </v>
      </c>
    </row>
    <row r="13" spans="1:22">
      <c r="A13" t="s">
        <v>18</v>
      </c>
      <c r="B13" t="s">
        <v>19</v>
      </c>
      <c r="C13" t="s">
        <v>20</v>
      </c>
      <c r="D13" t="s">
        <v>21</v>
      </c>
      <c r="E13">
        <v>257.47300000000001</v>
      </c>
      <c r="F13">
        <v>257.50200000000001</v>
      </c>
      <c r="G13" t="s">
        <v>39</v>
      </c>
      <c r="H13">
        <v>630.92700000000002</v>
      </c>
      <c r="I13">
        <v>631.24699999999996</v>
      </c>
      <c r="J13" t="s">
        <v>23</v>
      </c>
      <c r="K13">
        <v>631.06700000000001</v>
      </c>
      <c r="L13">
        <v>631.11800000000005</v>
      </c>
      <c r="M13" t="s">
        <v>24</v>
      </c>
      <c r="N13">
        <v>631.24699999999996</v>
      </c>
      <c r="O13">
        <v>631.38800000000003</v>
      </c>
      <c r="P13">
        <v>1.9</v>
      </c>
      <c r="Q13">
        <v>4.2110000000000003</v>
      </c>
      <c r="S13" t="str">
        <f t="shared" si="0"/>
        <v>1</v>
      </c>
      <c r="T13" t="str">
        <f t="shared" si="1"/>
        <v>P</v>
      </c>
      <c r="U13" t="str">
        <f t="shared" si="2"/>
        <v>O</v>
      </c>
      <c r="V13" t="str">
        <f t="shared" si="3"/>
        <v xml:space="preserve">(1PO </v>
      </c>
    </row>
    <row r="14" spans="1:22">
      <c r="A14" t="s">
        <v>18</v>
      </c>
      <c r="B14" t="s">
        <v>19</v>
      </c>
      <c r="C14" t="s">
        <v>20</v>
      </c>
      <c r="D14" t="s">
        <v>40</v>
      </c>
      <c r="E14">
        <v>298.22699999999998</v>
      </c>
      <c r="F14">
        <v>298.27800000000002</v>
      </c>
      <c r="G14" t="s">
        <v>41</v>
      </c>
      <c r="H14">
        <v>706.673</v>
      </c>
      <c r="I14">
        <v>707.18299999999999</v>
      </c>
      <c r="J14" t="s">
        <v>23</v>
      </c>
      <c r="K14">
        <v>707.02300000000002</v>
      </c>
      <c r="L14">
        <v>707.06299999999999</v>
      </c>
      <c r="M14" t="s">
        <v>42</v>
      </c>
      <c r="N14">
        <v>707.18299999999999</v>
      </c>
      <c r="O14">
        <v>707.28300000000002</v>
      </c>
      <c r="P14">
        <v>1.57</v>
      </c>
      <c r="Q14">
        <v>4.4589999999999996</v>
      </c>
      <c r="S14" t="str">
        <f t="shared" si="0"/>
        <v>1</v>
      </c>
      <c r="T14" t="str">
        <f t="shared" si="1"/>
        <v>G</v>
      </c>
      <c r="U14" t="str">
        <f t="shared" si="2"/>
        <v>O</v>
      </c>
      <c r="V14" t="str">
        <f t="shared" si="3"/>
        <v xml:space="preserve">(1GO </v>
      </c>
    </row>
    <row r="15" spans="1:22">
      <c r="A15" t="s">
        <v>18</v>
      </c>
      <c r="B15" t="s">
        <v>19</v>
      </c>
      <c r="C15" t="s">
        <v>20</v>
      </c>
      <c r="D15" t="s">
        <v>21</v>
      </c>
      <c r="E15">
        <v>303.12799999999999</v>
      </c>
      <c r="F15">
        <v>303.14800000000002</v>
      </c>
      <c r="G15" t="s">
        <v>43</v>
      </c>
      <c r="H15">
        <v>720.28599999999994</v>
      </c>
      <c r="I15">
        <v>720.55600000000004</v>
      </c>
      <c r="J15" t="s">
        <v>23</v>
      </c>
      <c r="K15">
        <v>720.46600000000001</v>
      </c>
      <c r="L15">
        <v>720.50599999999997</v>
      </c>
      <c r="M15" t="s">
        <v>44</v>
      </c>
      <c r="N15">
        <v>720.55600000000004</v>
      </c>
      <c r="O15">
        <v>720.62599999999998</v>
      </c>
      <c r="P15">
        <v>1.01</v>
      </c>
      <c r="Q15">
        <v>6.931</v>
      </c>
      <c r="S15" t="str">
        <f t="shared" si="0"/>
        <v>1</v>
      </c>
      <c r="T15" t="str">
        <f t="shared" si="1"/>
        <v>P</v>
      </c>
      <c r="U15" t="str">
        <f t="shared" si="2"/>
        <v>O</v>
      </c>
      <c r="V15" t="str">
        <f t="shared" si="3"/>
        <v xml:space="preserve">(1PO </v>
      </c>
    </row>
    <row r="16" spans="1:22">
      <c r="A16" t="s">
        <v>18</v>
      </c>
      <c r="B16" t="s">
        <v>19</v>
      </c>
      <c r="C16" t="s">
        <v>20</v>
      </c>
      <c r="D16" t="s">
        <v>33</v>
      </c>
      <c r="E16">
        <v>316.84800000000001</v>
      </c>
      <c r="F16">
        <v>316.86799999999999</v>
      </c>
      <c r="G16" t="s">
        <v>34</v>
      </c>
      <c r="H16">
        <v>766.59400000000005</v>
      </c>
      <c r="I16">
        <v>766.904</v>
      </c>
      <c r="J16" t="s">
        <v>23</v>
      </c>
      <c r="K16">
        <v>766.82399999999996</v>
      </c>
      <c r="L16">
        <v>766.86400000000003</v>
      </c>
      <c r="M16" t="s">
        <v>35</v>
      </c>
      <c r="N16">
        <v>766.904</v>
      </c>
      <c r="O16">
        <v>766.94399999999996</v>
      </c>
      <c r="P16">
        <v>1.55</v>
      </c>
      <c r="Q16">
        <v>5.1609999999999996</v>
      </c>
      <c r="S16" t="str">
        <f t="shared" si="0"/>
        <v>1</v>
      </c>
      <c r="T16" t="str">
        <f t="shared" si="1"/>
        <v>S</v>
      </c>
      <c r="U16" t="str">
        <f t="shared" si="2"/>
        <v>O</v>
      </c>
      <c r="V16" t="str">
        <f t="shared" si="3"/>
        <v xml:space="preserve">(1SO </v>
      </c>
    </row>
    <row r="17" spans="1:22">
      <c r="A17" t="s">
        <v>18</v>
      </c>
      <c r="B17" t="s">
        <v>19</v>
      </c>
      <c r="C17" t="s">
        <v>20</v>
      </c>
      <c r="E17">
        <v>320.137</v>
      </c>
      <c r="F17">
        <v>320.18799999999999</v>
      </c>
      <c r="G17" t="s">
        <v>43</v>
      </c>
      <c r="H17">
        <v>770.60799999999995</v>
      </c>
      <c r="I17">
        <v>770.94799999999998</v>
      </c>
      <c r="J17" t="s">
        <v>23</v>
      </c>
      <c r="K17">
        <v>770.84699999999998</v>
      </c>
      <c r="L17">
        <v>770.90800000000002</v>
      </c>
      <c r="M17" t="s">
        <v>45</v>
      </c>
      <c r="N17">
        <v>770.94799999999998</v>
      </c>
      <c r="O17">
        <v>771.048</v>
      </c>
      <c r="P17">
        <v>1.389</v>
      </c>
      <c r="Q17">
        <v>6.4790000000000001</v>
      </c>
      <c r="S17" t="str">
        <f t="shared" si="0"/>
        <v/>
      </c>
      <c r="T17" t="str">
        <f t="shared" si="1"/>
        <v/>
      </c>
      <c r="U17" t="str">
        <f t="shared" si="2"/>
        <v>V</v>
      </c>
      <c r="V17" t="str">
        <f t="shared" si="3"/>
        <v xml:space="preserve">(V 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A24" sqref="A24"/>
    </sheetView>
  </sheetViews>
  <sheetFormatPr baseColWidth="10" defaultRowHeight="15" x14ac:dyDescent="0"/>
  <sheetData>
    <row r="2" spans="1:2">
      <c r="A2" t="s">
        <v>66</v>
      </c>
    </row>
    <row r="3" spans="1:2">
      <c r="A3" s="1">
        <v>1</v>
      </c>
      <c r="B3" t="s">
        <v>67</v>
      </c>
    </row>
    <row r="4" spans="1:2">
      <c r="A4" s="1">
        <v>0</v>
      </c>
      <c r="B4" t="s">
        <v>68</v>
      </c>
    </row>
    <row r="5" spans="1:2">
      <c r="A5" t="s">
        <v>69</v>
      </c>
      <c r="B5" t="s">
        <v>70</v>
      </c>
    </row>
    <row r="8" spans="1:2">
      <c r="A8" t="s">
        <v>50</v>
      </c>
    </row>
    <row r="9" spans="1:2">
      <c r="A9" t="s">
        <v>51</v>
      </c>
      <c r="B9" t="s">
        <v>52</v>
      </c>
    </row>
    <row r="10" spans="1:2">
      <c r="A10" t="s">
        <v>53</v>
      </c>
      <c r="B10" t="s">
        <v>54</v>
      </c>
    </row>
    <row r="11" spans="1:2">
      <c r="A11" t="s">
        <v>55</v>
      </c>
      <c r="B11" t="s">
        <v>56</v>
      </c>
    </row>
    <row r="12" spans="1:2">
      <c r="A12" t="s">
        <v>53</v>
      </c>
      <c r="B12" t="s">
        <v>57</v>
      </c>
    </row>
    <row r="13" spans="1:2">
      <c r="A13" t="s">
        <v>58</v>
      </c>
      <c r="B13" t="s">
        <v>59</v>
      </c>
    </row>
    <row r="14" spans="1:2">
      <c r="A14" t="s">
        <v>60</v>
      </c>
      <c r="B14" t="s">
        <v>61</v>
      </c>
    </row>
    <row r="15" spans="1:2">
      <c r="A15" t="s">
        <v>71</v>
      </c>
      <c r="B15" t="s">
        <v>72</v>
      </c>
    </row>
    <row r="16" spans="1:2">
      <c r="A16" t="s">
        <v>74</v>
      </c>
      <c r="B16" t="s">
        <v>73</v>
      </c>
    </row>
    <row r="17" spans="1:2">
      <c r="A17" t="s">
        <v>48</v>
      </c>
    </row>
    <row r="18" spans="1:2">
      <c r="A18" t="s">
        <v>62</v>
      </c>
      <c r="B18" t="s">
        <v>63</v>
      </c>
    </row>
    <row r="19" spans="1:2">
      <c r="A19" t="s">
        <v>64</v>
      </c>
      <c r="B19" t="s">
        <v>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PH10-1-5B-Michael-ING</vt:lpstr>
      <vt:lpstr>Code</vt:lpstr>
    </vt:vector>
  </TitlesOfParts>
  <Company>U. of Pa.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Labov</dc:creator>
  <cp:lastModifiedBy>William Labov</cp:lastModifiedBy>
  <dcterms:created xsi:type="dcterms:W3CDTF">2011-03-29T02:23:38Z</dcterms:created>
  <dcterms:modified xsi:type="dcterms:W3CDTF">2011-03-29T18:33:17Z</dcterms:modified>
</cp:coreProperties>
</file>